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2013" sheetId="1" r:id="rId3"/>
  </sheets>
  <definedNames/>
  <calcPr/>
</workbook>
</file>

<file path=xl/sharedStrings.xml><?xml version="1.0" encoding="utf-8"?>
<sst xmlns="http://schemas.openxmlformats.org/spreadsheetml/2006/main" count="52" uniqueCount="40">
  <si>
    <t>Реестр счетов-фактур на оплату потерь  за 2013 год.</t>
  </si>
  <si>
    <t>ООО "КВЭП"</t>
  </si>
  <si>
    <t>№ п/п</t>
  </si>
  <si>
    <t>месяц</t>
  </si>
  <si>
    <t>продавец</t>
  </si>
  <si>
    <t>№ и дата сч-фактуры</t>
  </si>
  <si>
    <t>кол-во, кВтч</t>
  </si>
  <si>
    <t>цена за ед.</t>
  </si>
  <si>
    <t>стоимость, руб. без НДС</t>
  </si>
  <si>
    <t>январь</t>
  </si>
  <si>
    <t>Кубаньэнерго-сбыт</t>
  </si>
  <si>
    <t>31.01.2013, № 732/11601</t>
  </si>
  <si>
    <t>февраль</t>
  </si>
  <si>
    <t>28.02.2013, № 2046/11601</t>
  </si>
  <si>
    <t>март</t>
  </si>
  <si>
    <t>31.03.2013, № 3092/11601</t>
  </si>
  <si>
    <t>апрель</t>
  </si>
  <si>
    <t>30.04.2013, № 3932/11601</t>
  </si>
  <si>
    <t>май</t>
  </si>
  <si>
    <t>31.05.2013, № 5174/11601</t>
  </si>
  <si>
    <t>июнь</t>
  </si>
  <si>
    <t>30.06.2013, № 6255/11601</t>
  </si>
  <si>
    <t>июль</t>
  </si>
  <si>
    <t>31.07.2013, № 7359/11601</t>
  </si>
  <si>
    <t>август</t>
  </si>
  <si>
    <t>31.08.2013, № 8560/11601</t>
  </si>
  <si>
    <t>сентябрь</t>
  </si>
  <si>
    <t>30.09.2013, № 9824/11601</t>
  </si>
  <si>
    <t>октябрь</t>
  </si>
  <si>
    <t>31.10.2013, № 10912/11601</t>
  </si>
  <si>
    <t>ноябрь</t>
  </si>
  <si>
    <t>30.11.2013, № 12095/11601</t>
  </si>
  <si>
    <t>декабрь</t>
  </si>
  <si>
    <t>31.12.2013, № 13260/11601</t>
  </si>
  <si>
    <t>2013 год</t>
  </si>
  <si>
    <t>Итого:</t>
  </si>
  <si>
    <t>Исполнительный директор</t>
  </si>
  <si>
    <t>Терехова Т.А.</t>
  </si>
  <si>
    <t>Экономист</t>
  </si>
  <si>
    <t>Кривнева Е.В.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</si>
</sst>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0.0000"/>
  </numFmts>
  <fonts count="11">
    <font>
      <sz val="11.0"/>
      <color rgb="FF000000"/>
      <name val="Calibri"/>
    </font>
    <font>
      <sz val="12.0"/>
      <color rgb="FF000000"/>
      <name val="Times New Roman"/>
    </font>
    <font>
      <b/>
      <sz val="12.0"/>
      <color rgb="FF000000"/>
      <name val="Times New Roman"/>
    </font>
    <font>
      <sz val="10.0"/>
      <color rgb="FF000000"/>
      <name val="Times New Roman"/>
    </font>
    <font>
      <b/>
      <sz val="10.0"/>
      <color rgb="FF000000"/>
      <name val="Times New Roman"/>
    </font>
    <font>
      <sz val="9.0"/>
      <color rgb="FF000000"/>
      <name val="Times New Roman"/>
    </font>
    <font>
      <sz val="9.0"/>
      <name val="Times New Roman"/>
    </font>
    <font/>
    <font>
      <b/>
      <sz val="9.0"/>
      <color rgb="FF000000"/>
      <name val="Times New Roman"/>
    </font>
    <font>
      <b/>
      <sz val="10.0"/>
      <name val="Times New Roman"/>
    </font>
    <font>
      <b/>
      <sz val="14.0"/>
      <color rgb="FF000000"/>
      <name val="Times New Roman"/>
    </font>
  </fonts>
  <fills count="2">
    <fill>
      <patternFill patternType="none"/>
    </fill>
    <fill>
      <patternFill patternType="lightGray"/>
    </fill>
  </fills>
  <borders count="16">
    <border/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medium">
        <color rgb="FF000000"/>
      </left>
      <top style="thin">
        <color rgb="FF000000"/>
      </top>
    </border>
    <border>
      <left style="thin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medium">
        <color rgb="FF000000"/>
      </left>
      <bottom style="medium">
        <color rgb="FF000000"/>
      </bottom>
    </border>
    <border>
      <right style="thin">
        <color rgb="FF000000"/>
      </right>
      <bottom style="medium">
        <color rgb="FF000000"/>
      </bottom>
    </border>
  </borders>
  <cellStyleXfs count="1">
    <xf borderId="0" fillId="0" fontId="0" numFmtId="0" applyAlignment="1" applyFont="1"/>
  </cellStyleXfs>
  <cellXfs count="34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shrinkToFit="0" vertical="bottom" wrapText="0"/>
    </xf>
    <xf borderId="0" fillId="0" fontId="2" numFmtId="0" xfId="0" applyAlignment="1" applyFont="1">
      <alignment horizontal="center" shrinkToFit="0" vertical="bottom" wrapText="0"/>
    </xf>
    <xf borderId="1" fillId="0" fontId="1" numFmtId="0" xfId="0" applyAlignment="1" applyBorder="1" applyFont="1">
      <alignment shrinkToFit="0" vertical="center" wrapText="1"/>
    </xf>
    <xf borderId="2" fillId="0" fontId="1" numFmtId="0" xfId="0" applyAlignment="1" applyBorder="1" applyFont="1">
      <alignment shrinkToFit="0" vertical="center" wrapText="1"/>
    </xf>
    <xf borderId="3" fillId="0" fontId="3" numFmtId="0" xfId="0" applyAlignment="1" applyBorder="1" applyFont="1">
      <alignment horizontal="center" shrinkToFit="0" vertical="center" wrapText="1"/>
    </xf>
    <xf borderId="2" fillId="0" fontId="3" numFmtId="0" xfId="0" applyAlignment="1" applyBorder="1" applyFont="1">
      <alignment horizontal="center" shrinkToFit="0" vertical="center" wrapText="1"/>
    </xf>
    <xf borderId="4" fillId="0" fontId="3" numFmtId="0" xfId="0" applyAlignment="1" applyBorder="1" applyFont="1">
      <alignment horizontal="center" shrinkToFit="0" vertical="center" wrapText="1"/>
    </xf>
    <xf borderId="5" fillId="0" fontId="4" numFmtId="0" xfId="0" applyAlignment="1" applyBorder="1" applyFont="1">
      <alignment horizontal="center" shrinkToFit="0" vertical="center" wrapText="1"/>
    </xf>
    <xf borderId="0" fillId="0" fontId="3" numFmtId="0" xfId="0" applyAlignment="1" applyFont="1">
      <alignment horizontal="center" shrinkToFit="0" vertical="center" wrapText="1"/>
    </xf>
    <xf borderId="6" fillId="0" fontId="1" numFmtId="0" xfId="0" applyAlignment="1" applyBorder="1" applyFont="1">
      <alignment horizontal="center" shrinkToFit="0" vertical="center" wrapText="0"/>
    </xf>
    <xf borderId="7" fillId="0" fontId="1" numFmtId="0" xfId="0" applyAlignment="1" applyBorder="1" applyFont="1">
      <alignment horizontal="center" shrinkToFit="0" vertical="center" wrapText="0"/>
    </xf>
    <xf borderId="8" fillId="0" fontId="5" numFmtId="0" xfId="0" applyAlignment="1" applyBorder="1" applyFont="1">
      <alignment horizontal="center" shrinkToFit="0" vertical="center" wrapText="1"/>
    </xf>
    <xf borderId="7" fillId="0" fontId="6" numFmtId="0" xfId="0" applyAlignment="1" applyBorder="1" applyFont="1">
      <alignment horizontal="left" shrinkToFit="0" vertical="center" wrapText="1"/>
    </xf>
    <xf borderId="7" fillId="0" fontId="6" numFmtId="4" xfId="0" applyAlignment="1" applyBorder="1" applyFont="1" applyNumberFormat="1">
      <alignment horizontal="center" shrinkToFit="0" vertical="center" wrapText="1"/>
    </xf>
    <xf borderId="9" fillId="0" fontId="3" numFmtId="2" xfId="0" applyAlignment="1" applyBorder="1" applyFont="1" applyNumberFormat="1">
      <alignment horizontal="center" shrinkToFit="0" vertical="center" wrapText="0"/>
    </xf>
    <xf borderId="10" fillId="0" fontId="3" numFmtId="4" xfId="0" applyAlignment="1" applyBorder="1" applyFont="1" applyNumberFormat="1">
      <alignment horizontal="center" shrinkToFit="0" vertical="center" wrapText="0"/>
    </xf>
    <xf borderId="11" fillId="0" fontId="2" numFmtId="0" xfId="0" applyAlignment="1" applyBorder="1" applyFont="1">
      <alignment horizontal="center" shrinkToFit="0" vertical="center" wrapText="0"/>
    </xf>
    <xf borderId="8" fillId="0" fontId="7" numFmtId="0" xfId="0" applyBorder="1" applyFont="1"/>
    <xf borderId="8" fillId="0" fontId="8" numFmtId="0" xfId="0" applyAlignment="1" applyBorder="1" applyFont="1">
      <alignment horizontal="center" shrinkToFit="0" vertical="center" wrapText="1"/>
    </xf>
    <xf borderId="9" fillId="0" fontId="9" numFmtId="0" xfId="0" applyAlignment="1" applyBorder="1" applyFont="1">
      <alignment shrinkToFit="0" vertical="bottom" wrapText="1"/>
    </xf>
    <xf borderId="12" fillId="0" fontId="4" numFmtId="4" xfId="0" applyAlignment="1" applyBorder="1" applyFont="1" applyNumberFormat="1">
      <alignment horizontal="center" shrinkToFit="0" vertical="center" wrapText="0"/>
    </xf>
    <xf borderId="8" fillId="0" fontId="4" numFmtId="164" xfId="0" applyAlignment="1" applyBorder="1" applyFont="1" applyNumberFormat="1">
      <alignment horizontal="center" shrinkToFit="0" vertical="center" wrapText="0"/>
    </xf>
    <xf borderId="13" fillId="0" fontId="4" numFmtId="4" xfId="0" applyAlignment="1" applyBorder="1" applyFont="1" applyNumberFormat="1">
      <alignment horizontal="center" shrinkToFit="0" vertical="center" wrapText="0"/>
    </xf>
    <xf borderId="14" fillId="0" fontId="7" numFmtId="0" xfId="0" applyBorder="1" applyFont="1"/>
    <xf borderId="15" fillId="0" fontId="7" numFmtId="0" xfId="0" applyBorder="1" applyFont="1"/>
    <xf borderId="3" fillId="0" fontId="2" numFmtId="0" xfId="0" applyAlignment="1" applyBorder="1" applyFont="1">
      <alignment shrinkToFit="0" vertical="bottom" wrapText="0"/>
    </xf>
    <xf borderId="2" fillId="0" fontId="2" numFmtId="0" xfId="0" applyAlignment="1" applyBorder="1" applyFont="1">
      <alignment shrinkToFit="0" vertical="bottom" wrapText="0"/>
    </xf>
    <xf borderId="2" fillId="0" fontId="2" numFmtId="4" xfId="0" applyAlignment="1" applyBorder="1" applyFont="1" applyNumberFormat="1">
      <alignment horizontal="center" shrinkToFit="0" vertical="center" wrapText="0"/>
    </xf>
    <xf borderId="2" fillId="0" fontId="2" numFmtId="2" xfId="0" applyAlignment="1" applyBorder="1" applyFont="1" applyNumberFormat="1">
      <alignment horizontal="center" shrinkToFit="0" vertical="center" wrapText="0"/>
    </xf>
    <xf borderId="4" fillId="0" fontId="2" numFmtId="4" xfId="0" applyAlignment="1" applyBorder="1" applyFont="1" applyNumberFormat="1">
      <alignment horizontal="center" shrinkToFit="0" vertical="center" wrapText="0"/>
    </xf>
    <xf borderId="0" fillId="0" fontId="1" numFmtId="4" xfId="0" applyAlignment="1" applyFont="1" applyNumberFormat="1">
      <alignment shrinkToFit="0" vertical="bottom" wrapText="0"/>
    </xf>
    <xf borderId="0" fillId="0" fontId="10" numFmtId="0" xfId="0" applyAlignment="1" applyFont="1">
      <alignment shrinkToFit="0" vertical="bottom" wrapText="0"/>
    </xf>
    <xf borderId="0" fillId="0" fontId="10" numFmtId="0" xfId="0" applyAlignment="1" applyFont="1">
      <alignment horizontal="center" shrinkToFit="0" vertical="center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tabColor rgb="FF969696"/>
  </sheetPr>
  <sheetViews>
    <sheetView workbookViewId="0"/>
  </sheetViews>
  <sheetFormatPr customHeight="1" defaultColWidth="14.43" defaultRowHeight="15.0"/>
  <cols>
    <col customWidth="1" min="1" max="1" width="4.43"/>
    <col customWidth="1" min="2" max="2" width="8.86"/>
    <col customWidth="1" min="3" max="3" width="17.57"/>
    <col customWidth="1" min="4" max="4" width="25.86"/>
    <col customWidth="1" min="5" max="5" width="14.43"/>
    <col customWidth="1" min="6" max="6" width="13.57"/>
    <col customWidth="1" min="7" max="7" width="17.43"/>
    <col customWidth="1" min="8" max="17" width="8.86"/>
  </cols>
  <sheetData>
    <row r="1" ht="15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ht="15.75" customHeight="1">
      <c r="A2" s="2" t="s">
        <v>0</v>
      </c>
      <c r="H2" s="1"/>
      <c r="I2" s="1"/>
      <c r="J2" s="1"/>
      <c r="K2" s="1"/>
      <c r="L2" s="1"/>
      <c r="M2" s="1"/>
      <c r="N2" s="1"/>
      <c r="O2" s="1"/>
      <c r="P2" s="1"/>
      <c r="Q2" s="1"/>
    </row>
    <row r="3" ht="15.7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</row>
    <row r="4" ht="15.75" customHeight="1">
      <c r="A4" s="2" t="s">
        <v>1</v>
      </c>
      <c r="H4" s="1"/>
      <c r="I4" s="1"/>
      <c r="J4" s="1"/>
      <c r="K4" s="1"/>
      <c r="L4" s="1"/>
      <c r="M4" s="1"/>
      <c r="N4" s="1"/>
      <c r="O4" s="1"/>
      <c r="P4" s="1"/>
      <c r="Q4" s="1"/>
    </row>
    <row r="5" ht="16.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</row>
    <row r="6" ht="51.0" customHeight="1">
      <c r="A6" s="3" t="s">
        <v>2</v>
      </c>
      <c r="B6" s="4" t="s">
        <v>3</v>
      </c>
      <c r="C6" s="5" t="s">
        <v>4</v>
      </c>
      <c r="D6" s="6" t="s">
        <v>5</v>
      </c>
      <c r="E6" s="6" t="s">
        <v>6</v>
      </c>
      <c r="F6" s="6" t="s">
        <v>7</v>
      </c>
      <c r="G6" s="7" t="s">
        <v>8</v>
      </c>
      <c r="H6" s="8"/>
      <c r="K6" s="9"/>
      <c r="L6" s="9"/>
      <c r="M6" s="9"/>
      <c r="N6" s="9"/>
      <c r="O6" s="9"/>
      <c r="P6" s="9"/>
      <c r="Q6" s="9"/>
    </row>
    <row r="7" ht="27.0" customHeight="1">
      <c r="A7" s="10">
        <v>1.0</v>
      </c>
      <c r="B7" s="11" t="s">
        <v>9</v>
      </c>
      <c r="C7" s="12" t="s">
        <v>10</v>
      </c>
      <c r="D7" s="13" t="s">
        <v>11</v>
      </c>
      <c r="E7" s="14">
        <v>78113.0</v>
      </c>
      <c r="F7" s="15">
        <f t="shared" ref="F7:F20" si="1">G7/E7</f>
        <v>2.921519977</v>
      </c>
      <c r="G7" s="16">
        <v>228208.69</v>
      </c>
      <c r="H7" s="1"/>
      <c r="I7" s="1"/>
      <c r="J7" s="1"/>
      <c r="K7" s="1"/>
      <c r="L7" s="1"/>
      <c r="M7" s="1"/>
      <c r="N7" s="1"/>
      <c r="O7" s="1"/>
      <c r="P7" s="1"/>
      <c r="Q7" s="1"/>
    </row>
    <row r="8" ht="27.0" customHeight="1">
      <c r="A8" s="10">
        <v>2.0</v>
      </c>
      <c r="B8" s="11" t="s">
        <v>12</v>
      </c>
      <c r="C8" s="12" t="s">
        <v>10</v>
      </c>
      <c r="D8" s="13" t="s">
        <v>13</v>
      </c>
      <c r="E8" s="14">
        <v>169643.0</v>
      </c>
      <c r="F8" s="15">
        <f t="shared" si="1"/>
        <v>2.97421998</v>
      </c>
      <c r="G8" s="16">
        <v>504555.6</v>
      </c>
      <c r="H8" s="1"/>
      <c r="I8" s="1"/>
      <c r="J8" s="1"/>
      <c r="K8" s="1"/>
      <c r="L8" s="1"/>
      <c r="M8" s="1"/>
      <c r="N8" s="1"/>
      <c r="O8" s="1"/>
      <c r="P8" s="1"/>
      <c r="Q8" s="1"/>
    </row>
    <row r="9" ht="27.0" customHeight="1">
      <c r="A9" s="10">
        <v>3.0</v>
      </c>
      <c r="B9" s="11" t="s">
        <v>14</v>
      </c>
      <c r="C9" s="12" t="s">
        <v>10</v>
      </c>
      <c r="D9" s="13" t="s">
        <v>15</v>
      </c>
      <c r="E9" s="14">
        <v>214241.0</v>
      </c>
      <c r="F9" s="15">
        <f t="shared" si="1"/>
        <v>2.959540004</v>
      </c>
      <c r="G9" s="16">
        <v>634054.81</v>
      </c>
      <c r="H9" s="1"/>
      <c r="I9" s="1"/>
      <c r="J9" s="1"/>
      <c r="K9" s="1"/>
      <c r="L9" s="1"/>
      <c r="M9" s="1"/>
      <c r="N9" s="1"/>
      <c r="O9" s="1"/>
      <c r="P9" s="1"/>
      <c r="Q9" s="1"/>
    </row>
    <row r="10" ht="27.0" customHeight="1">
      <c r="A10" s="10">
        <v>4.0</v>
      </c>
      <c r="B10" s="11" t="s">
        <v>16</v>
      </c>
      <c r="C10" s="12" t="s">
        <v>10</v>
      </c>
      <c r="D10" s="13" t="s">
        <v>17</v>
      </c>
      <c r="E10" s="14">
        <v>158858.0</v>
      </c>
      <c r="F10" s="15">
        <f t="shared" si="1"/>
        <v>2.86843999</v>
      </c>
      <c r="G10" s="16">
        <v>455674.64</v>
      </c>
      <c r="H10" s="1"/>
      <c r="I10" s="1"/>
      <c r="J10" s="1"/>
      <c r="K10" s="1"/>
      <c r="L10" s="1"/>
      <c r="M10" s="1"/>
      <c r="N10" s="1"/>
      <c r="O10" s="1"/>
      <c r="P10" s="1"/>
      <c r="Q10" s="1"/>
    </row>
    <row r="11" ht="27.0" customHeight="1">
      <c r="A11" s="10">
        <v>5.0</v>
      </c>
      <c r="B11" s="11" t="s">
        <v>18</v>
      </c>
      <c r="C11" s="12" t="s">
        <v>10</v>
      </c>
      <c r="D11" s="13" t="s">
        <v>19</v>
      </c>
      <c r="E11" s="14">
        <v>105273.0</v>
      </c>
      <c r="F11" s="15">
        <f t="shared" si="1"/>
        <v>2.750580016</v>
      </c>
      <c r="G11" s="16">
        <v>289561.81</v>
      </c>
      <c r="H11" s="1"/>
      <c r="I11" s="1"/>
      <c r="J11" s="1"/>
      <c r="K11" s="1"/>
      <c r="L11" s="1"/>
      <c r="M11" s="1"/>
      <c r="N11" s="1"/>
      <c r="O11" s="1"/>
      <c r="P11" s="1"/>
      <c r="Q11" s="1"/>
    </row>
    <row r="12" ht="27.0" customHeight="1">
      <c r="A12" s="10">
        <v>6.0</v>
      </c>
      <c r="B12" s="11" t="s">
        <v>20</v>
      </c>
      <c r="C12" s="12" t="s">
        <v>10</v>
      </c>
      <c r="D12" s="13" t="s">
        <v>21</v>
      </c>
      <c r="E12" s="14">
        <f>240100+13889</f>
        <v>253989</v>
      </c>
      <c r="F12" s="15">
        <f t="shared" si="1"/>
        <v>2.806480044</v>
      </c>
      <c r="G12" s="16">
        <v>712815.06</v>
      </c>
      <c r="H12" s="1"/>
      <c r="I12" s="1"/>
      <c r="J12" s="1"/>
      <c r="K12" s="1"/>
      <c r="L12" s="1"/>
      <c r="M12" s="1"/>
      <c r="N12" s="1"/>
      <c r="O12" s="1"/>
      <c r="P12" s="1"/>
      <c r="Q12" s="1"/>
    </row>
    <row r="13" ht="27.0" customHeight="1">
      <c r="A13" s="10">
        <v>7.0</v>
      </c>
      <c r="B13" s="11" t="s">
        <v>22</v>
      </c>
      <c r="C13" s="12" t="s">
        <v>10</v>
      </c>
      <c r="D13" s="13" t="s">
        <v>23</v>
      </c>
      <c r="E13" s="14">
        <f>305800+28563</f>
        <v>334363</v>
      </c>
      <c r="F13" s="15">
        <f t="shared" si="1"/>
        <v>3.186813792</v>
      </c>
      <c r="G13" s="16">
        <v>1065552.62</v>
      </c>
      <c r="H13" s="1"/>
      <c r="I13" s="1"/>
      <c r="J13" s="1"/>
      <c r="K13" s="1"/>
      <c r="L13" s="1"/>
      <c r="M13" s="1"/>
      <c r="N13" s="1"/>
      <c r="O13" s="1"/>
      <c r="P13" s="1"/>
      <c r="Q13" s="1"/>
    </row>
    <row r="14" ht="27.0" customHeight="1">
      <c r="A14" s="10">
        <v>8.0</v>
      </c>
      <c r="B14" s="11" t="s">
        <v>24</v>
      </c>
      <c r="C14" s="12" t="s">
        <v>10</v>
      </c>
      <c r="D14" s="13" t="s">
        <v>25</v>
      </c>
      <c r="E14" s="14">
        <v>244343.0</v>
      </c>
      <c r="F14" s="15">
        <f t="shared" si="1"/>
        <v>3.385150015</v>
      </c>
      <c r="G14" s="16">
        <v>827137.71</v>
      </c>
      <c r="H14" s="1"/>
      <c r="I14" s="1"/>
      <c r="J14" s="1"/>
      <c r="K14" s="1"/>
      <c r="L14" s="1"/>
      <c r="M14" s="1"/>
      <c r="N14" s="1"/>
      <c r="O14" s="1"/>
      <c r="P14" s="1"/>
      <c r="Q14" s="1"/>
    </row>
    <row r="15" ht="27.0" customHeight="1">
      <c r="A15" s="10">
        <v>9.0</v>
      </c>
      <c r="B15" s="11" t="s">
        <v>26</v>
      </c>
      <c r="C15" s="12" t="s">
        <v>10</v>
      </c>
      <c r="D15" s="13" t="s">
        <v>27</v>
      </c>
      <c r="E15" s="14">
        <v>148401.0</v>
      </c>
      <c r="F15" s="15">
        <f t="shared" si="1"/>
        <v>3.335880014</v>
      </c>
      <c r="G15" s="16">
        <v>495047.93</v>
      </c>
      <c r="H15" s="1"/>
      <c r="I15" s="1"/>
      <c r="J15" s="1"/>
      <c r="K15" s="1"/>
      <c r="L15" s="1"/>
      <c r="M15" s="1"/>
      <c r="N15" s="1"/>
      <c r="O15" s="1"/>
      <c r="P15" s="1"/>
      <c r="Q15" s="1"/>
    </row>
    <row r="16" ht="27.0" customHeight="1">
      <c r="A16" s="10">
        <v>10.0</v>
      </c>
      <c r="B16" s="11" t="s">
        <v>28</v>
      </c>
      <c r="C16" s="12" t="s">
        <v>10</v>
      </c>
      <c r="D16" s="13" t="s">
        <v>29</v>
      </c>
      <c r="E16" s="14">
        <v>262808.0</v>
      </c>
      <c r="F16" s="15">
        <f t="shared" si="1"/>
        <v>3.392210016</v>
      </c>
      <c r="G16" s="16">
        <v>891499.93</v>
      </c>
      <c r="H16" s="1"/>
      <c r="I16" s="1"/>
      <c r="J16" s="1"/>
      <c r="K16" s="1"/>
      <c r="L16" s="1"/>
      <c r="M16" s="1"/>
      <c r="N16" s="1"/>
      <c r="O16" s="1"/>
      <c r="P16" s="1"/>
      <c r="Q16" s="1"/>
    </row>
    <row r="17" ht="27.0" customHeight="1">
      <c r="A17" s="10">
        <v>11.0</v>
      </c>
      <c r="B17" s="11" t="s">
        <v>30</v>
      </c>
      <c r="C17" s="12" t="s">
        <v>10</v>
      </c>
      <c r="D17" s="13" t="s">
        <v>31</v>
      </c>
      <c r="E17" s="14">
        <v>184885.0</v>
      </c>
      <c r="F17" s="15">
        <f t="shared" si="1"/>
        <v>3.355330016</v>
      </c>
      <c r="G17" s="16">
        <v>620350.19</v>
      </c>
      <c r="H17" s="1"/>
      <c r="I17" s="1"/>
      <c r="J17" s="1"/>
      <c r="K17" s="1"/>
      <c r="L17" s="1"/>
      <c r="M17" s="1"/>
      <c r="N17" s="1"/>
      <c r="O17" s="1"/>
      <c r="P17" s="1"/>
      <c r="Q17" s="1"/>
    </row>
    <row r="18" ht="27.0" customHeight="1">
      <c r="A18" s="10">
        <v>12.0</v>
      </c>
      <c r="B18" s="11" t="s">
        <v>32</v>
      </c>
      <c r="C18" s="12" t="s">
        <v>10</v>
      </c>
      <c r="D18" s="13" t="s">
        <v>33</v>
      </c>
      <c r="E18" s="14">
        <f>262900+84196</f>
        <v>347096</v>
      </c>
      <c r="F18" s="15">
        <f t="shared" si="1"/>
        <v>3.137161679</v>
      </c>
      <c r="G18" s="16">
        <v>1088896.27</v>
      </c>
      <c r="H18" s="1"/>
      <c r="I18" s="1"/>
      <c r="J18" s="1"/>
      <c r="K18" s="1"/>
      <c r="L18" s="1"/>
      <c r="M18" s="1"/>
      <c r="N18" s="1"/>
      <c r="O18" s="1"/>
      <c r="P18" s="1"/>
      <c r="Q18" s="1"/>
    </row>
    <row r="19" ht="27.0" customHeight="1">
      <c r="A19" s="17" t="s">
        <v>34</v>
      </c>
      <c r="B19" s="18"/>
      <c r="C19" s="19" t="s">
        <v>10</v>
      </c>
      <c r="D19" s="20"/>
      <c r="E19" s="21">
        <f>E7+E8+E9+E10+E11+E12+E13+E14+E15+E16+E17+E18</f>
        <v>2502013</v>
      </c>
      <c r="F19" s="22">
        <f t="shared" si="1"/>
        <v>3.122827603</v>
      </c>
      <c r="G19" s="23">
        <f>G7+G8+G9+G10+G11+G12+G13+G14+G15+G16+G17+G18</f>
        <v>7813355.26</v>
      </c>
      <c r="H19" s="1"/>
      <c r="I19" s="1"/>
      <c r="J19" s="1"/>
      <c r="K19" s="1"/>
      <c r="L19" s="1"/>
      <c r="M19" s="1"/>
      <c r="N19" s="1"/>
      <c r="O19" s="1"/>
      <c r="P19" s="1"/>
      <c r="Q19" s="1"/>
    </row>
    <row r="20" ht="16.5" customHeight="1">
      <c r="A20" s="24"/>
      <c r="B20" s="25"/>
      <c r="C20" s="26"/>
      <c r="D20" s="27" t="s">
        <v>35</v>
      </c>
      <c r="E20" s="28">
        <f>SUM(E19)</f>
        <v>2502013</v>
      </c>
      <c r="F20" s="29">
        <f t="shared" si="1"/>
        <v>3.122827603</v>
      </c>
      <c r="G20" s="30">
        <f>SUM(G19)</f>
        <v>7813355.26</v>
      </c>
      <c r="H20" s="1"/>
      <c r="I20" s="1"/>
      <c r="J20" s="1"/>
      <c r="K20" s="1"/>
      <c r="L20" s="1"/>
      <c r="M20" s="1"/>
      <c r="N20" s="1"/>
      <c r="O20" s="1"/>
      <c r="P20" s="1"/>
      <c r="Q20" s="1"/>
    </row>
    <row r="21" ht="15.75" customHeight="1">
      <c r="A21" s="1"/>
      <c r="B21" s="1"/>
      <c r="C21" s="1"/>
      <c r="D21" s="1"/>
      <c r="E21" s="3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</row>
    <row r="22" ht="18.75" customHeight="1">
      <c r="A22" s="1"/>
      <c r="B22" s="32" t="s">
        <v>36</v>
      </c>
      <c r="C22" s="32"/>
      <c r="D22" s="32"/>
      <c r="E22" s="33"/>
      <c r="F22" s="32" t="s">
        <v>37</v>
      </c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</row>
    <row r="23" ht="18.75" customHeight="1">
      <c r="A23" s="1"/>
      <c r="B23" s="32"/>
      <c r="C23" s="32"/>
      <c r="D23" s="32"/>
      <c r="E23" s="33"/>
      <c r="F23" s="32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</row>
    <row r="24" ht="18.75" customHeight="1">
      <c r="A24" s="1"/>
      <c r="B24" s="32" t="s">
        <v>38</v>
      </c>
      <c r="C24" s="32"/>
      <c r="D24" s="32"/>
      <c r="E24" s="33"/>
      <c r="F24" s="32" t="s">
        <v>39</v>
      </c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</row>
    <row r="25" ht="15.7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</row>
  </sheetData>
  <mergeCells count="4">
    <mergeCell ref="A2:G2"/>
    <mergeCell ref="A4:G4"/>
    <mergeCell ref="H6:J6"/>
    <mergeCell ref="A19:B20"/>
  </mergeCells>
  <drawing r:id="rId1"/>
</worksheet>
</file>